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6285" activeTab="0"/>
  </bookViews>
  <sheets>
    <sheet name="May 12" sheetId="1" r:id="rId1"/>
    <sheet name="May 13" sheetId="2" r:id="rId2"/>
  </sheets>
  <definedNames/>
  <calcPr fullCalcOnLoad="1"/>
</workbook>
</file>

<file path=xl/sharedStrings.xml><?xml version="1.0" encoding="utf-8"?>
<sst xmlns="http://schemas.openxmlformats.org/spreadsheetml/2006/main" count="114" uniqueCount="87">
  <si>
    <t>1. Aplis / Leg 1</t>
  </si>
  <si>
    <t>LK/PS</t>
  </si>
  <si>
    <t>Vietas nosaukums</t>
  </si>
  <si>
    <t>PS km</t>
  </si>
  <si>
    <t>Pārbrauciens</t>
  </si>
  <si>
    <t>Kopā</t>
  </si>
  <si>
    <t>km/h</t>
  </si>
  <si>
    <t>Laika norma</t>
  </si>
  <si>
    <t>1 a/m laiks</t>
  </si>
  <si>
    <t>TC/SS</t>
  </si>
  <si>
    <t>Location</t>
  </si>
  <si>
    <t>SS km</t>
  </si>
  <si>
    <t>Liasion km</t>
  </si>
  <si>
    <t>Total km</t>
  </si>
  <si>
    <t>Average Speed</t>
  </si>
  <si>
    <t>Target time</t>
  </si>
  <si>
    <t>1st car due</t>
  </si>
  <si>
    <t>3 SEKCIJA/ SECTION 3</t>
  </si>
  <si>
    <t>Timetable</t>
  </si>
  <si>
    <t>4 SEKCIJA/ SECTION 4</t>
  </si>
  <si>
    <t>Rallijā kopā/ Rally totals</t>
  </si>
  <si>
    <t>1 SEKCIJA/ SECTION 1</t>
  </si>
  <si>
    <t>SP A</t>
  </si>
  <si>
    <t>SS 7</t>
  </si>
  <si>
    <t>Maršruta karte</t>
  </si>
  <si>
    <t>SS 1</t>
  </si>
  <si>
    <t>SS 9</t>
  </si>
  <si>
    <t>Refuel</t>
  </si>
  <si>
    <t>SP C</t>
  </si>
  <si>
    <t>SS 2</t>
  </si>
  <si>
    <t>4A</t>
  </si>
  <si>
    <t>4B</t>
  </si>
  <si>
    <t>2 sekcija/ section 2</t>
  </si>
  <si>
    <t>SS 8</t>
  </si>
  <si>
    <t>2. Aplis / Leg 2</t>
  </si>
  <si>
    <t>2 SEKCIJA/ SECTION 2</t>
  </si>
  <si>
    <t>2. aplis kopā/ Leg 2 totals</t>
  </si>
  <si>
    <t>SP B</t>
  </si>
  <si>
    <t>3 sekcija/ section 3</t>
  </si>
  <si>
    <t>1. aplī kopā/ 1st leg total</t>
  </si>
  <si>
    <t>Oksle</t>
  </si>
  <si>
    <t>Mordanga</t>
  </si>
  <si>
    <t>Irbiņi</t>
  </si>
  <si>
    <t>Laidze</t>
  </si>
  <si>
    <t>SS 10</t>
  </si>
  <si>
    <t>SS 3</t>
  </si>
  <si>
    <t>SS 4</t>
  </si>
  <si>
    <t>Regroup in</t>
  </si>
  <si>
    <t>Regroup out/ Service in</t>
  </si>
  <si>
    <t>Service out</t>
  </si>
  <si>
    <t xml:space="preserve">Rallijs - "Rally Talsi 2012" - Rally </t>
  </si>
  <si>
    <t>Spāre 1</t>
  </si>
  <si>
    <t>4C</t>
  </si>
  <si>
    <t>SSS 5</t>
  </si>
  <si>
    <t xml:space="preserve">Rallijs -Rally Talsi 2012 - Rally </t>
  </si>
  <si>
    <t>Ķīvīškrogs</t>
  </si>
  <si>
    <t>Cere</t>
  </si>
  <si>
    <t>5B</t>
  </si>
  <si>
    <t>SS 6</t>
  </si>
  <si>
    <t>8A</t>
  </si>
  <si>
    <t>8B</t>
  </si>
  <si>
    <t>8C</t>
  </si>
  <si>
    <t>10A</t>
  </si>
  <si>
    <t>10B</t>
  </si>
  <si>
    <t>SERVICE PARK ATU</t>
  </si>
  <si>
    <t>SERVICE IN</t>
  </si>
  <si>
    <t>CVS Regroup in</t>
  </si>
  <si>
    <t>CVS Regroup out</t>
  </si>
  <si>
    <t>CVS LEG FINISH</t>
  </si>
  <si>
    <t xml:space="preserve">CVS paralel stage  </t>
  </si>
  <si>
    <t>Service in</t>
  </si>
  <si>
    <t>Rally Podium TALSI</t>
  </si>
  <si>
    <t>Rally Finish- TALSI</t>
  </si>
  <si>
    <t xml:space="preserve">Refuel </t>
  </si>
  <si>
    <t>TV6</t>
  </si>
  <si>
    <t>Refuel area Gibuli</t>
  </si>
  <si>
    <t>Briežupe</t>
  </si>
  <si>
    <t>RAMIRENT</t>
  </si>
  <si>
    <t>AUTOPLIUS.LV</t>
  </si>
  <si>
    <t>Spāre 2</t>
  </si>
  <si>
    <t>LAKALME</t>
  </si>
  <si>
    <t>5A</t>
  </si>
  <si>
    <t>NESTE OIL</t>
  </si>
  <si>
    <t>ĀTRUMA CILTS</t>
  </si>
  <si>
    <t>TopGear LATVIJA</t>
  </si>
  <si>
    <t>LĀČPLĒŠA ALUS</t>
  </si>
  <si>
    <t>FORD SVIN 20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</si>
</sst>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\(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4"/>
      <name val="Arial Narrow"/>
      <family val="2"/>
    </font>
    <font>
      <b/>
      <u val="single"/>
      <sz val="14"/>
      <name val="Arial Narrow"/>
      <family val="2"/>
    </font>
    <font>
      <sz val="14"/>
      <name val="Arial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i/>
      <sz val="14"/>
      <color indexed="9"/>
      <name val="Arial Narrow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Tahoma"/>
      <family val="2"/>
    </font>
    <font>
      <sz val="12"/>
      <name val="Arial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Tahoma"/>
      <family val="2"/>
    </font>
    <font>
      <b/>
      <i/>
      <sz val="12"/>
      <name val="Arial Narrow"/>
      <family val="2"/>
    </font>
    <font>
      <b/>
      <u val="single"/>
      <sz val="10"/>
      <name val="Arial Narrow"/>
      <family val="2"/>
    </font>
    <font>
      <b/>
      <i/>
      <sz val="14"/>
      <color indexed="8"/>
      <name val="Arial Narrow"/>
      <family val="2"/>
    </font>
    <font>
      <b/>
      <u val="single"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20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0" fontId="8" fillId="0" borderId="0" xfId="0" applyNumberFormat="1" applyFont="1" applyAlignment="1">
      <alignment horizontal="center"/>
    </xf>
    <xf numFmtId="20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7" fillId="34" borderId="14" xfId="0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20" fontId="7" fillId="34" borderId="15" xfId="0" applyNumberFormat="1" applyFont="1" applyFill="1" applyBorder="1" applyAlignment="1">
      <alignment horizontal="center"/>
    </xf>
    <xf numFmtId="20" fontId="7" fillId="34" borderId="16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20" fontId="3" fillId="0" borderId="0" xfId="0" applyNumberFormat="1" applyFont="1" applyBorder="1" applyAlignment="1">
      <alignment horizontal="center"/>
    </xf>
    <xf numFmtId="164" fontId="7" fillId="34" borderId="15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0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9" fontId="14" fillId="0" borderId="16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9" fontId="14" fillId="0" borderId="20" xfId="0" applyNumberFormat="1" applyFont="1" applyBorder="1" applyAlignment="1">
      <alignment horizontal="center"/>
    </xf>
    <xf numFmtId="9" fontId="6" fillId="0" borderId="19" xfId="0" applyNumberFormat="1" applyFont="1" applyBorder="1" applyAlignment="1">
      <alignment horizontal="center"/>
    </xf>
    <xf numFmtId="9" fontId="14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20" fontId="13" fillId="0" borderId="0" xfId="0" applyNumberFormat="1" applyFont="1" applyFill="1" applyAlignment="1">
      <alignment horizontal="center"/>
    </xf>
    <xf numFmtId="20" fontId="8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2" fontId="18" fillId="0" borderId="0" xfId="0" applyNumberFormat="1" applyFont="1" applyAlignment="1">
      <alignment horizontal="center"/>
    </xf>
    <xf numFmtId="0" fontId="17" fillId="34" borderId="0" xfId="0" applyFont="1" applyFill="1" applyBorder="1" applyAlignment="1">
      <alignment horizontal="center"/>
    </xf>
    <xf numFmtId="164" fontId="17" fillId="34" borderId="0" xfId="0" applyNumberFormat="1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/>
    </xf>
    <xf numFmtId="20" fontId="7" fillId="34" borderId="0" xfId="0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4" fontId="7" fillId="34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7" fillId="34" borderId="0" xfId="0" applyFont="1" applyFill="1" applyBorder="1" applyAlignment="1">
      <alignment horizontal="center"/>
    </xf>
    <xf numFmtId="164" fontId="17" fillId="34" borderId="0" xfId="0" applyNumberFormat="1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/>
    </xf>
    <xf numFmtId="20" fontId="7" fillId="3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75" zoomScaleNormal="75" zoomScalePageLayoutView="0" workbookViewId="0" topLeftCell="A1">
      <selection activeCell="N11" sqref="N11"/>
    </sheetView>
  </sheetViews>
  <sheetFormatPr defaultColWidth="9.140625" defaultRowHeight="12.75"/>
  <cols>
    <col min="1" max="1" width="8.421875" style="34" customWidth="1"/>
    <col min="2" max="2" width="35.7109375" style="34" customWidth="1"/>
    <col min="3" max="3" width="8.7109375" style="35" customWidth="1"/>
    <col min="4" max="4" width="10.8515625" style="35" customWidth="1"/>
    <col min="5" max="5" width="10.421875" style="35" customWidth="1"/>
    <col min="6" max="6" width="12.7109375" style="35" customWidth="1"/>
    <col min="7" max="7" width="10.421875" style="34" customWidth="1"/>
    <col min="8" max="8" width="8.8515625" style="34" customWidth="1"/>
    <col min="9" max="16384" width="9.140625" style="11" customWidth="1"/>
  </cols>
  <sheetData>
    <row r="1" spans="4:7" ht="18">
      <c r="D1" s="13" t="s">
        <v>50</v>
      </c>
      <c r="G1" s="37"/>
    </row>
    <row r="2" spans="1:8" ht="18">
      <c r="A2" s="7"/>
      <c r="B2" s="7"/>
      <c r="C2" s="8"/>
      <c r="D2" s="9" t="s">
        <v>0</v>
      </c>
      <c r="E2" s="8"/>
      <c r="G2" s="7"/>
      <c r="H2" s="52"/>
    </row>
    <row r="3" spans="1:8" ht="18.75" thickBot="1">
      <c r="A3" s="7"/>
      <c r="B3" s="10"/>
      <c r="C3" s="12" t="s">
        <v>24</v>
      </c>
      <c r="D3" s="11"/>
      <c r="E3" s="13" t="s">
        <v>18</v>
      </c>
      <c r="F3" s="11"/>
      <c r="G3" s="7"/>
      <c r="H3" s="7"/>
    </row>
    <row r="4" spans="1:8" s="36" customFormat="1" ht="15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2" t="s">
        <v>7</v>
      </c>
      <c r="H4" s="40" t="s">
        <v>8</v>
      </c>
    </row>
    <row r="5" spans="1:8" s="36" customFormat="1" ht="15.75" thickBot="1">
      <c r="A5" s="4" t="s">
        <v>9</v>
      </c>
      <c r="B5" s="5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5" t="s">
        <v>15</v>
      </c>
      <c r="H5" s="41" t="s">
        <v>16</v>
      </c>
    </row>
    <row r="6" spans="1:8" ht="3.75" customHeight="1">
      <c r="A6" s="14"/>
      <c r="B6" s="14"/>
      <c r="C6" s="15"/>
      <c r="D6" s="15"/>
      <c r="E6" s="15"/>
      <c r="F6" s="15"/>
      <c r="G6" s="14"/>
      <c r="H6" s="14"/>
    </row>
    <row r="7" spans="1:8" ht="18">
      <c r="A7" s="14"/>
      <c r="B7" s="16" t="s">
        <v>21</v>
      </c>
      <c r="C7" s="15"/>
      <c r="D7" s="15"/>
      <c r="E7" s="15"/>
      <c r="F7" s="15"/>
      <c r="G7" s="14"/>
      <c r="H7" s="14"/>
    </row>
    <row r="8" spans="1:8" ht="18">
      <c r="A8" s="7">
        <v>0</v>
      </c>
      <c r="B8" s="22" t="s">
        <v>71</v>
      </c>
      <c r="C8" s="8"/>
      <c r="D8" s="8"/>
      <c r="E8" s="8"/>
      <c r="F8" s="51"/>
      <c r="G8" s="44"/>
      <c r="H8" s="17">
        <v>0.625</v>
      </c>
    </row>
    <row r="9" spans="1:8" ht="18">
      <c r="A9" s="7">
        <v>1</v>
      </c>
      <c r="B9" s="7" t="s">
        <v>41</v>
      </c>
      <c r="C9" s="72"/>
      <c r="D9" s="72">
        <v>23.38</v>
      </c>
      <c r="E9" s="72">
        <v>23.38</v>
      </c>
      <c r="F9" s="51"/>
      <c r="G9" s="44">
        <v>0.01875</v>
      </c>
      <c r="H9" s="17">
        <f>H8+G9</f>
        <v>0.64375</v>
      </c>
    </row>
    <row r="10" spans="1:8" ht="18">
      <c r="A10" s="18" t="s">
        <v>25</v>
      </c>
      <c r="B10" s="18" t="s">
        <v>78</v>
      </c>
      <c r="C10" s="74">
        <v>15.37</v>
      </c>
      <c r="D10" s="74"/>
      <c r="E10" s="74"/>
      <c r="F10" s="63"/>
      <c r="G10" s="62">
        <v>0.0020833333333333333</v>
      </c>
      <c r="H10" s="20">
        <f>H9+G10</f>
        <v>0.6458333333333334</v>
      </c>
    </row>
    <row r="11" spans="1:8" ht="18">
      <c r="A11" s="7">
        <v>2</v>
      </c>
      <c r="B11" s="22" t="s">
        <v>51</v>
      </c>
      <c r="C11" s="73"/>
      <c r="D11" s="72">
        <v>4.36</v>
      </c>
      <c r="E11" s="72">
        <v>19.73</v>
      </c>
      <c r="F11" s="51"/>
      <c r="G11" s="44">
        <v>0.025694444444444447</v>
      </c>
      <c r="H11" s="17">
        <f>H10+G11</f>
        <v>0.6715277777777778</v>
      </c>
    </row>
    <row r="12" spans="1:8" ht="18">
      <c r="A12" s="18" t="s">
        <v>29</v>
      </c>
      <c r="B12" s="28" t="s">
        <v>74</v>
      </c>
      <c r="C12" s="74">
        <v>9.82</v>
      </c>
      <c r="D12" s="72"/>
      <c r="E12" s="72"/>
      <c r="F12" s="51"/>
      <c r="G12" s="62">
        <v>0.0020833333333333333</v>
      </c>
      <c r="H12" s="20">
        <f>H11+G12</f>
        <v>0.6736111111111112</v>
      </c>
    </row>
    <row r="13" spans="1:8" s="29" customFormat="1" ht="18">
      <c r="A13" s="43"/>
      <c r="B13" s="71" t="s">
        <v>75</v>
      </c>
      <c r="C13" s="75">
        <v>25.189999999999998</v>
      </c>
      <c r="D13" s="75">
        <v>27.74</v>
      </c>
      <c r="E13" s="75">
        <v>43.11</v>
      </c>
      <c r="F13" s="69"/>
      <c r="G13" s="70"/>
      <c r="H13" s="70"/>
    </row>
    <row r="14" spans="1:8" ht="18">
      <c r="A14" s="7">
        <v>3</v>
      </c>
      <c r="B14" s="7" t="s">
        <v>76</v>
      </c>
      <c r="C14" s="72"/>
      <c r="D14" s="72">
        <v>29.5</v>
      </c>
      <c r="E14" s="72">
        <v>39.32</v>
      </c>
      <c r="F14" s="51"/>
      <c r="G14" s="44">
        <v>0.03958333333333333</v>
      </c>
      <c r="H14" s="17">
        <f>H12+G14</f>
        <v>0.7131944444444445</v>
      </c>
    </row>
    <row r="15" spans="1:8" ht="18">
      <c r="A15" s="18" t="s">
        <v>45</v>
      </c>
      <c r="B15" s="18" t="s">
        <v>77</v>
      </c>
      <c r="C15" s="74">
        <v>12.51</v>
      </c>
      <c r="D15" s="74"/>
      <c r="E15" s="74"/>
      <c r="F15" s="63"/>
      <c r="G15" s="62">
        <v>0.0020833333333333333</v>
      </c>
      <c r="H15" s="20">
        <f>H14+G15</f>
        <v>0.7152777777777778</v>
      </c>
    </row>
    <row r="16" spans="1:8" ht="18">
      <c r="A16" s="7">
        <v>4</v>
      </c>
      <c r="B16" s="22" t="s">
        <v>79</v>
      </c>
      <c r="C16" s="73"/>
      <c r="D16" s="72">
        <v>4.36</v>
      </c>
      <c r="E16" s="72">
        <v>16.87</v>
      </c>
      <c r="F16" s="51"/>
      <c r="G16" s="44">
        <v>0.025694444444444447</v>
      </c>
      <c r="H16" s="17">
        <f>H15+G16</f>
        <v>0.7409722222222223</v>
      </c>
    </row>
    <row r="17" spans="1:8" ht="18">
      <c r="A17" s="18" t="s">
        <v>46</v>
      </c>
      <c r="B17" s="28" t="s">
        <v>80</v>
      </c>
      <c r="C17" s="74">
        <v>7.34</v>
      </c>
      <c r="D17" s="72"/>
      <c r="E17" s="72"/>
      <c r="F17" s="51"/>
      <c r="G17" s="62">
        <v>0.0020833333333333333</v>
      </c>
      <c r="H17" s="20">
        <f>H16+G17</f>
        <v>0.7430555555555556</v>
      </c>
    </row>
    <row r="18" spans="1:8" s="29" customFormat="1" ht="20.25" customHeight="1" thickBot="1">
      <c r="A18" s="7" t="s">
        <v>30</v>
      </c>
      <c r="B18" s="64" t="s">
        <v>65</v>
      </c>
      <c r="C18" s="72"/>
      <c r="D18" s="72">
        <v>24</v>
      </c>
      <c r="E18" s="72">
        <v>31.34</v>
      </c>
      <c r="F18" s="51"/>
      <c r="G18" s="44">
        <v>0.02152777777777778</v>
      </c>
      <c r="H18" s="17">
        <f>H17+G18</f>
        <v>0.7645833333333334</v>
      </c>
    </row>
    <row r="19" spans="1:8" s="29" customFormat="1" ht="18.75" thickBot="1">
      <c r="A19" s="23" t="s">
        <v>22</v>
      </c>
      <c r="B19" s="42" t="s">
        <v>64</v>
      </c>
      <c r="C19" s="39">
        <f>SUM(C13:C18)</f>
        <v>45.03999999999999</v>
      </c>
      <c r="D19" s="39">
        <f>SUM(D13:D18)</f>
        <v>85.6</v>
      </c>
      <c r="E19" s="39">
        <f>SUM(E13:E18)</f>
        <v>130.64000000000001</v>
      </c>
      <c r="F19" s="24"/>
      <c r="G19" s="25">
        <v>0.03125</v>
      </c>
      <c r="H19" s="26"/>
    </row>
    <row r="20" spans="1:8" ht="22.5" customHeight="1">
      <c r="A20" s="7" t="s">
        <v>31</v>
      </c>
      <c r="B20" s="22" t="s">
        <v>49</v>
      </c>
      <c r="C20" s="8"/>
      <c r="D20" s="8">
        <v>0.2</v>
      </c>
      <c r="E20" s="8">
        <v>0.2</v>
      </c>
      <c r="F20" s="8"/>
      <c r="G20" s="17"/>
      <c r="H20" s="17">
        <f>H18+G19</f>
        <v>0.7958333333333334</v>
      </c>
    </row>
    <row r="21" spans="1:8" s="29" customFormat="1" ht="18">
      <c r="A21" s="43"/>
      <c r="B21" s="67" t="s">
        <v>27</v>
      </c>
      <c r="C21" s="68"/>
      <c r="D21" s="68"/>
      <c r="E21" s="68"/>
      <c r="F21" s="69"/>
      <c r="G21" s="70"/>
      <c r="H21" s="70"/>
    </row>
    <row r="22" spans="1:8" ht="18.75" customHeight="1" thickBot="1">
      <c r="A22" s="7" t="s">
        <v>52</v>
      </c>
      <c r="B22" s="64" t="s">
        <v>66</v>
      </c>
      <c r="C22" s="8"/>
      <c r="D22" s="76">
        <v>10.32</v>
      </c>
      <c r="E22" s="76">
        <v>10.32</v>
      </c>
      <c r="F22" s="8"/>
      <c r="G22" s="17">
        <v>0.011111111111111112</v>
      </c>
      <c r="H22" s="17">
        <f>H20+G22</f>
        <v>0.8069444444444445</v>
      </c>
    </row>
    <row r="23" spans="1:8" s="29" customFormat="1" ht="18.75" thickBot="1">
      <c r="A23" s="7"/>
      <c r="B23" s="30" t="s">
        <v>21</v>
      </c>
      <c r="C23" s="31">
        <f>C19+C20</f>
        <v>45.03999999999999</v>
      </c>
      <c r="D23" s="31">
        <f>D19+D20</f>
        <v>85.8</v>
      </c>
      <c r="E23" s="31">
        <f>E19+E20+E22</f>
        <v>141.16</v>
      </c>
      <c r="F23" s="32"/>
      <c r="G23" s="48">
        <f>C23*100/E23/100</f>
        <v>0.31907055823179364</v>
      </c>
      <c r="H23" s="17"/>
    </row>
    <row r="24" spans="1:8" s="29" customFormat="1" ht="18">
      <c r="A24" s="7"/>
      <c r="B24" s="16" t="s">
        <v>35</v>
      </c>
      <c r="C24" s="49"/>
      <c r="D24" s="49"/>
      <c r="E24" s="49"/>
      <c r="F24" s="49"/>
      <c r="G24" s="50"/>
      <c r="H24" s="17"/>
    </row>
    <row r="25" spans="1:8" s="27" customFormat="1" ht="18">
      <c r="A25" s="7">
        <v>5</v>
      </c>
      <c r="B25" s="22" t="s">
        <v>67</v>
      </c>
      <c r="C25" s="12"/>
      <c r="D25" s="8">
        <f>E25</f>
        <v>0.1</v>
      </c>
      <c r="E25" s="8">
        <v>0.1</v>
      </c>
      <c r="F25" s="8">
        <f>E25*3600/(15*60)</f>
        <v>0.4</v>
      </c>
      <c r="G25" s="17">
        <v>0.003472222222222222</v>
      </c>
      <c r="H25" s="17">
        <f>H22+G25</f>
        <v>0.8104166666666667</v>
      </c>
    </row>
    <row r="26" spans="1:8" s="21" customFormat="1" ht="18.75" customHeight="1">
      <c r="A26" s="18" t="s">
        <v>53</v>
      </c>
      <c r="B26" s="28" t="s">
        <v>69</v>
      </c>
      <c r="C26" s="13">
        <v>1.8</v>
      </c>
      <c r="D26" s="13"/>
      <c r="E26" s="13"/>
      <c r="F26" s="13"/>
      <c r="G26" s="19">
        <v>0.0020833333333333333</v>
      </c>
      <c r="H26" s="20">
        <f>H25+G26</f>
        <v>0.8125</v>
      </c>
    </row>
    <row r="27" spans="1:8" s="27" customFormat="1" ht="22.5" customHeight="1" thickBot="1">
      <c r="A27" s="7" t="s">
        <v>81</v>
      </c>
      <c r="B27" s="22" t="s">
        <v>68</v>
      </c>
      <c r="C27" s="12"/>
      <c r="D27" s="8">
        <f>E27-C26</f>
        <v>0.19999999999999996</v>
      </c>
      <c r="E27" s="8">
        <v>2</v>
      </c>
      <c r="F27" s="8">
        <f>E27*3600/(15*60)</f>
        <v>8</v>
      </c>
      <c r="G27" s="17">
        <v>0.010416666666666666</v>
      </c>
      <c r="H27" s="17">
        <f>H26+G27</f>
        <v>0.8229166666666666</v>
      </c>
    </row>
    <row r="28" spans="1:8" s="29" customFormat="1" ht="18.75" thickBot="1">
      <c r="A28" s="7"/>
      <c r="B28" s="30" t="s">
        <v>32</v>
      </c>
      <c r="C28" s="31">
        <f>SUM(C24:C27)</f>
        <v>1.8</v>
      </c>
      <c r="D28" s="31">
        <f>SUM(D24:D27)</f>
        <v>0.29999999999999993</v>
      </c>
      <c r="E28" s="31">
        <f>SUM(E24:E27)</f>
        <v>2.1</v>
      </c>
      <c r="F28" s="32"/>
      <c r="G28" s="33">
        <f>C28*100/E28/100</f>
        <v>0.8571428571428571</v>
      </c>
      <c r="H28" s="17"/>
    </row>
    <row r="29" spans="1:8" ht="18.75" thickBot="1">
      <c r="A29" s="7"/>
      <c r="B29" s="47" t="s">
        <v>39</v>
      </c>
      <c r="C29" s="32">
        <f>C23+C28</f>
        <v>46.83999999999999</v>
      </c>
      <c r="D29" s="32">
        <f>D23+D28</f>
        <v>86.1</v>
      </c>
      <c r="E29" s="32">
        <f>E23+E28</f>
        <v>143.26</v>
      </c>
      <c r="F29" s="32"/>
      <c r="G29" s="48">
        <f>C29*100/E29/100</f>
        <v>0.3269579785006282</v>
      </c>
      <c r="H29" s="10"/>
    </row>
    <row r="30" ht="18">
      <c r="B30" s="11"/>
    </row>
  </sheetData>
  <sheetProtection/>
  <printOptions/>
  <pageMargins left="0.2" right="0.15748031496062992" top="0.3937007874015748" bottom="0.984251968503937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zoomScaleSheetLayoutView="100" zoomScalePageLayoutView="0" workbookViewId="0" topLeftCell="A1">
      <selection activeCell="L14" sqref="L14"/>
    </sheetView>
  </sheetViews>
  <sheetFormatPr defaultColWidth="9.140625" defaultRowHeight="12.75"/>
  <cols>
    <col min="1" max="1" width="8.421875" style="34" customWidth="1"/>
    <col min="2" max="2" width="32.00390625" style="34" customWidth="1"/>
    <col min="3" max="3" width="8.7109375" style="35" customWidth="1"/>
    <col min="4" max="4" width="10.8515625" style="35" customWidth="1"/>
    <col min="5" max="5" width="9.57421875" style="35" customWidth="1"/>
    <col min="6" max="6" width="11.00390625" style="35" customWidth="1"/>
    <col min="7" max="7" width="10.421875" style="34" customWidth="1"/>
    <col min="8" max="8" width="8.8515625" style="34" customWidth="1"/>
    <col min="9" max="16384" width="9.140625" style="11" customWidth="1"/>
  </cols>
  <sheetData>
    <row r="1" spans="4:7" ht="18">
      <c r="D1" s="13" t="s">
        <v>54</v>
      </c>
      <c r="G1" s="37"/>
    </row>
    <row r="2" spans="1:8" ht="18">
      <c r="A2" s="7"/>
      <c r="B2" s="7"/>
      <c r="C2" s="8"/>
      <c r="D2" s="9" t="s">
        <v>34</v>
      </c>
      <c r="E2" s="8"/>
      <c r="G2" s="7"/>
      <c r="H2" s="52"/>
    </row>
    <row r="3" spans="1:8" ht="18.75" thickBot="1">
      <c r="A3" s="7"/>
      <c r="B3" s="10"/>
      <c r="C3" s="12" t="s">
        <v>24</v>
      </c>
      <c r="D3" s="11"/>
      <c r="E3" s="13" t="s">
        <v>18</v>
      </c>
      <c r="F3" s="60"/>
      <c r="G3" s="7"/>
      <c r="H3" s="7"/>
    </row>
    <row r="4" spans="1:8" s="36" customFormat="1" ht="15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2" t="s">
        <v>7</v>
      </c>
      <c r="H4" s="40" t="s">
        <v>8</v>
      </c>
    </row>
    <row r="5" spans="1:8" s="36" customFormat="1" ht="15.75" thickBot="1">
      <c r="A5" s="4" t="s">
        <v>9</v>
      </c>
      <c r="B5" s="5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5" t="s">
        <v>15</v>
      </c>
      <c r="H5" s="41" t="s">
        <v>16</v>
      </c>
    </row>
    <row r="6" spans="1:8" ht="3.75" customHeight="1">
      <c r="A6" s="14"/>
      <c r="B6" s="14"/>
      <c r="C6" s="15"/>
      <c r="D6" s="15"/>
      <c r="E6" s="15"/>
      <c r="F6" s="15"/>
      <c r="G6" s="14"/>
      <c r="H6" s="14"/>
    </row>
    <row r="7" spans="1:8" ht="18">
      <c r="A7" s="14"/>
      <c r="B7" s="16" t="s">
        <v>17</v>
      </c>
      <c r="C7" s="15"/>
      <c r="D7" s="15"/>
      <c r="E7" s="15"/>
      <c r="F7" s="15"/>
      <c r="G7" s="14"/>
      <c r="H7" s="14"/>
    </row>
    <row r="8" spans="1:8" ht="18.75" customHeight="1">
      <c r="A8" s="7" t="s">
        <v>57</v>
      </c>
      <c r="B8" s="64" t="s">
        <v>49</v>
      </c>
      <c r="C8" s="8"/>
      <c r="D8" s="8"/>
      <c r="E8" s="8"/>
      <c r="F8" s="8"/>
      <c r="G8" s="7"/>
      <c r="H8" s="17">
        <v>0.4166666666666667</v>
      </c>
    </row>
    <row r="9" spans="1:8" s="87" customFormat="1" ht="14.25" customHeight="1">
      <c r="A9" s="86"/>
      <c r="B9" s="88" t="s">
        <v>73</v>
      </c>
      <c r="C9" s="89"/>
      <c r="D9" s="89"/>
      <c r="E9" s="89"/>
      <c r="F9" s="90"/>
      <c r="G9" s="91"/>
      <c r="H9" s="91"/>
    </row>
    <row r="10" spans="1:8" s="27" customFormat="1" ht="18">
      <c r="A10" s="7">
        <v>6</v>
      </c>
      <c r="B10" s="7" t="s">
        <v>55</v>
      </c>
      <c r="C10" s="77"/>
      <c r="D10" s="77">
        <v>7.12</v>
      </c>
      <c r="E10" s="77">
        <v>7.12</v>
      </c>
      <c r="F10" s="8"/>
      <c r="G10" s="61">
        <v>0.011805555555555555</v>
      </c>
      <c r="H10" s="17">
        <f>H8+G10</f>
        <v>0.42847222222222225</v>
      </c>
    </row>
    <row r="11" spans="1:8" s="21" customFormat="1" ht="18.75">
      <c r="A11" s="18" t="s">
        <v>58</v>
      </c>
      <c r="B11" s="28" t="s">
        <v>82</v>
      </c>
      <c r="C11" s="79">
        <v>9.11</v>
      </c>
      <c r="D11" s="80"/>
      <c r="E11" s="80"/>
      <c r="F11" s="66"/>
      <c r="G11" s="62">
        <v>0.0020833333333333333</v>
      </c>
      <c r="H11" s="20">
        <f>H10+G11</f>
        <v>0.4305555555555556</v>
      </c>
    </row>
    <row r="12" spans="1:8" ht="18">
      <c r="A12" s="7">
        <v>7</v>
      </c>
      <c r="B12" s="65" t="s">
        <v>42</v>
      </c>
      <c r="C12" s="77"/>
      <c r="D12" s="81">
        <v>12.63</v>
      </c>
      <c r="E12" s="81">
        <v>21.74</v>
      </c>
      <c r="F12" s="8"/>
      <c r="G12" s="61">
        <v>0.01875</v>
      </c>
      <c r="H12" s="17">
        <f>H11+G12</f>
        <v>0.44930555555555557</v>
      </c>
    </row>
    <row r="13" spans="1:8" s="21" customFormat="1" ht="18.75">
      <c r="A13" s="18" t="s">
        <v>23</v>
      </c>
      <c r="B13" s="28" t="s">
        <v>86</v>
      </c>
      <c r="C13" s="79">
        <v>10.29</v>
      </c>
      <c r="D13" s="80"/>
      <c r="E13" s="80"/>
      <c r="F13" s="66"/>
      <c r="G13" s="62">
        <v>0.0020833333333333333</v>
      </c>
      <c r="H13" s="20">
        <f>H12+G13</f>
        <v>0.4513888888888889</v>
      </c>
    </row>
    <row r="14" spans="1:8" s="27" customFormat="1" ht="18">
      <c r="A14" s="7">
        <v>8</v>
      </c>
      <c r="B14" s="22" t="s">
        <v>40</v>
      </c>
      <c r="C14" s="78"/>
      <c r="D14" s="77">
        <v>21.92</v>
      </c>
      <c r="E14" s="77">
        <v>32.21</v>
      </c>
      <c r="F14" s="8"/>
      <c r="G14" s="44">
        <v>0.022222222222222223</v>
      </c>
      <c r="H14" s="17">
        <f>H13+G14</f>
        <v>0.4736111111111111</v>
      </c>
    </row>
    <row r="15" spans="1:8" s="21" customFormat="1" ht="18.75">
      <c r="A15" s="18" t="s">
        <v>33</v>
      </c>
      <c r="B15" s="18" t="s">
        <v>83</v>
      </c>
      <c r="C15" s="79">
        <v>12.78</v>
      </c>
      <c r="D15" s="79"/>
      <c r="E15" s="79"/>
      <c r="F15" s="13"/>
      <c r="G15" s="19">
        <v>0.0020833333333333333</v>
      </c>
      <c r="H15" s="20">
        <f>H14+G15</f>
        <v>0.4756944444444444</v>
      </c>
    </row>
    <row r="16" spans="1:8" ht="22.5" customHeight="1" thickBot="1">
      <c r="A16" s="7" t="s">
        <v>59</v>
      </c>
      <c r="B16" s="22" t="s">
        <v>47</v>
      </c>
      <c r="C16" s="77"/>
      <c r="D16" s="77">
        <v>11.01</v>
      </c>
      <c r="E16" s="77">
        <v>23.79</v>
      </c>
      <c r="F16" s="8"/>
      <c r="G16" s="17">
        <v>0.017361111111111112</v>
      </c>
      <c r="H16" s="17">
        <f>H15+G16</f>
        <v>0.4930555555555555</v>
      </c>
    </row>
    <row r="17" spans="1:8" s="29" customFormat="1" ht="18.75" thickBot="1">
      <c r="A17" s="7"/>
      <c r="B17" s="30" t="s">
        <v>38</v>
      </c>
      <c r="C17" s="31">
        <f>SUM(C10:C16)</f>
        <v>32.18</v>
      </c>
      <c r="D17" s="31">
        <f>SUM(D10:D16)</f>
        <v>52.68</v>
      </c>
      <c r="E17" s="31">
        <f>SUM(E10:E16)</f>
        <v>84.86</v>
      </c>
      <c r="F17" s="31"/>
      <c r="G17" s="33">
        <f>C17*100/E17/100</f>
        <v>0.3792128211171341</v>
      </c>
      <c r="H17" s="17"/>
    </row>
    <row r="18" spans="1:8" s="29" customFormat="1" ht="18">
      <c r="A18" s="7"/>
      <c r="B18" s="16" t="s">
        <v>19</v>
      </c>
      <c r="C18" s="49"/>
      <c r="D18" s="49"/>
      <c r="E18" s="49"/>
      <c r="F18" s="49"/>
      <c r="G18" s="50"/>
      <c r="H18" s="17"/>
    </row>
    <row r="19" spans="1:8" s="29" customFormat="1" ht="20.25" customHeight="1" thickBot="1">
      <c r="A19" s="7" t="s">
        <v>60</v>
      </c>
      <c r="B19" s="22" t="s">
        <v>48</v>
      </c>
      <c r="C19" s="8"/>
      <c r="D19" s="8">
        <v>0.2</v>
      </c>
      <c r="E19" s="8">
        <v>0.2</v>
      </c>
      <c r="F19" s="51">
        <f>E19*3600/(35*60)</f>
        <v>0.34285714285714286</v>
      </c>
      <c r="G19" s="17">
        <v>0.010416666666666666</v>
      </c>
      <c r="H19" s="17">
        <f>H16+G19</f>
        <v>0.5034722222222222</v>
      </c>
    </row>
    <row r="20" spans="1:8" s="29" customFormat="1" ht="18.75" thickBot="1">
      <c r="A20" s="23" t="s">
        <v>37</v>
      </c>
      <c r="B20" s="42" t="s">
        <v>64</v>
      </c>
      <c r="C20" s="39">
        <f>SUM(C10:C16)</f>
        <v>32.18</v>
      </c>
      <c r="D20" s="39">
        <f>SUM(D10:D16)</f>
        <v>52.68</v>
      </c>
      <c r="E20" s="39">
        <f>SUM(E10:E16)</f>
        <v>84.86</v>
      </c>
      <c r="F20" s="24"/>
      <c r="G20" s="25">
        <v>0.03125</v>
      </c>
      <c r="H20" s="26"/>
    </row>
    <row r="21" spans="1:8" ht="22.5" customHeight="1">
      <c r="A21" s="7" t="s">
        <v>61</v>
      </c>
      <c r="B21" s="22" t="s">
        <v>49</v>
      </c>
      <c r="C21" s="82"/>
      <c r="D21" s="82">
        <v>0.2</v>
      </c>
      <c r="E21" s="82">
        <v>0.2</v>
      </c>
      <c r="F21" s="8"/>
      <c r="G21" s="17"/>
      <c r="H21" s="17">
        <f>H19+G20</f>
        <v>0.5347222222222222</v>
      </c>
    </row>
    <row r="22" spans="1:8" s="45" customFormat="1" ht="14.25" customHeight="1">
      <c r="A22" s="43"/>
      <c r="B22" s="67" t="s">
        <v>27</v>
      </c>
      <c r="C22" s="89"/>
      <c r="D22" s="89"/>
      <c r="E22" s="89"/>
      <c r="F22" s="69"/>
      <c r="G22" s="70"/>
      <c r="H22" s="70"/>
    </row>
    <row r="23" spans="1:8" s="27" customFormat="1" ht="18">
      <c r="A23" s="7">
        <v>9</v>
      </c>
      <c r="B23" s="7" t="s">
        <v>43</v>
      </c>
      <c r="C23" s="82"/>
      <c r="D23" s="82">
        <v>10.11</v>
      </c>
      <c r="E23" s="82">
        <v>10.11</v>
      </c>
      <c r="F23" s="8"/>
      <c r="G23" s="61">
        <v>0.015277777777777777</v>
      </c>
      <c r="H23" s="17">
        <f>H21+G23</f>
        <v>0.5499999999999999</v>
      </c>
    </row>
    <row r="24" spans="1:8" s="21" customFormat="1" ht="18.75">
      <c r="A24" s="18" t="s">
        <v>26</v>
      </c>
      <c r="B24" s="28" t="s">
        <v>84</v>
      </c>
      <c r="C24" s="84">
        <v>8.89</v>
      </c>
      <c r="D24" s="84"/>
      <c r="E24" s="84"/>
      <c r="F24" s="13"/>
      <c r="G24" s="62">
        <v>0.0020833333333333333</v>
      </c>
      <c r="H24" s="20">
        <f>H23+G24</f>
        <v>0.5520833333333333</v>
      </c>
    </row>
    <row r="25" spans="1:8" s="27" customFormat="1" ht="18">
      <c r="A25" s="7">
        <v>10</v>
      </c>
      <c r="B25" s="22" t="s">
        <v>56</v>
      </c>
      <c r="C25" s="83"/>
      <c r="D25" s="82">
        <v>23.43</v>
      </c>
      <c r="E25" s="82">
        <v>32.32</v>
      </c>
      <c r="F25" s="8"/>
      <c r="G25" s="44">
        <v>0.029166666666666664</v>
      </c>
      <c r="H25" s="17">
        <f>H24+G25</f>
        <v>0.5812499999999999</v>
      </c>
    </row>
    <row r="26" spans="1:8" s="21" customFormat="1" ht="18.75">
      <c r="A26" s="18" t="s">
        <v>44</v>
      </c>
      <c r="B26" s="28" t="s">
        <v>85</v>
      </c>
      <c r="C26" s="84">
        <v>21.5</v>
      </c>
      <c r="D26" s="84"/>
      <c r="E26" s="84"/>
      <c r="F26" s="13"/>
      <c r="G26" s="19">
        <v>0.0020833333333333333</v>
      </c>
      <c r="H26" s="20">
        <f>H25+G26</f>
        <v>0.5833333333333333</v>
      </c>
    </row>
    <row r="27" spans="1:8" ht="18.75" customHeight="1" thickBot="1">
      <c r="A27" s="7" t="s">
        <v>62</v>
      </c>
      <c r="B27" s="22" t="s">
        <v>70</v>
      </c>
      <c r="C27" s="85"/>
      <c r="D27" s="85">
        <v>13.74</v>
      </c>
      <c r="E27" s="85">
        <v>35.24</v>
      </c>
      <c r="F27" s="15"/>
      <c r="G27" s="38">
        <v>0.024305555555555556</v>
      </c>
      <c r="H27" s="17">
        <f>H26+G27</f>
        <v>0.6076388888888888</v>
      </c>
    </row>
    <row r="28" spans="1:8" s="29" customFormat="1" ht="18.75" thickBot="1">
      <c r="A28" s="23" t="s">
        <v>28</v>
      </c>
      <c r="B28" s="42" t="s">
        <v>64</v>
      </c>
      <c r="C28" s="39">
        <f>SUM(C21:C27)</f>
        <v>30.39</v>
      </c>
      <c r="D28" s="39">
        <f>SUM(D21:D27)</f>
        <v>47.48</v>
      </c>
      <c r="E28" s="39">
        <f>SUM(E21:E27)</f>
        <v>77.87</v>
      </c>
      <c r="F28" s="24"/>
      <c r="G28" s="25">
        <v>0.010416666666666666</v>
      </c>
      <c r="H28" s="26"/>
    </row>
    <row r="29" spans="1:8" ht="22.5" customHeight="1">
      <c r="A29" s="7" t="s">
        <v>63</v>
      </c>
      <c r="B29" s="22" t="s">
        <v>49</v>
      </c>
      <c r="C29" s="8"/>
      <c r="D29" s="8">
        <v>0.2</v>
      </c>
      <c r="E29" s="8">
        <v>0.2</v>
      </c>
      <c r="F29" s="8"/>
      <c r="G29" s="17"/>
      <c r="H29" s="17">
        <f>H27+G28</f>
        <v>0.6180555555555555</v>
      </c>
    </row>
    <row r="30" spans="1:8" s="87" customFormat="1" ht="14.25" customHeight="1">
      <c r="A30" s="86"/>
      <c r="B30" s="88" t="s">
        <v>27</v>
      </c>
      <c r="C30" s="89"/>
      <c r="D30" s="89"/>
      <c r="E30" s="89"/>
      <c r="F30" s="90"/>
      <c r="G30" s="91"/>
      <c r="H30" s="91"/>
    </row>
    <row r="31" spans="1:8" ht="18.75" thickBot="1">
      <c r="A31" s="7">
        <v>11</v>
      </c>
      <c r="B31" s="46" t="s">
        <v>72</v>
      </c>
      <c r="C31" s="15"/>
      <c r="D31" s="15">
        <f>E31</f>
        <v>2</v>
      </c>
      <c r="E31" s="15">
        <v>2</v>
      </c>
      <c r="F31" s="15"/>
      <c r="G31" s="38">
        <v>0.006944444444444444</v>
      </c>
      <c r="H31" s="17">
        <f>H29+G31</f>
        <v>0.6249999999999999</v>
      </c>
    </row>
    <row r="32" spans="1:8" s="29" customFormat="1" ht="18">
      <c r="A32" s="7"/>
      <c r="B32" s="53" t="s">
        <v>19</v>
      </c>
      <c r="C32" s="54">
        <f>C28+C19+C29+C31</f>
        <v>30.39</v>
      </c>
      <c r="D32" s="54">
        <f>D28+D19+D29+D31</f>
        <v>49.88</v>
      </c>
      <c r="E32" s="54">
        <f>E28+E19+E29+E31</f>
        <v>80.27000000000001</v>
      </c>
      <c r="F32" s="54"/>
      <c r="G32" s="58">
        <f>C32*100/E32/100</f>
        <v>0.3785972343341223</v>
      </c>
      <c r="H32" s="17"/>
    </row>
    <row r="33" spans="1:8" ht="18.75" thickBot="1">
      <c r="A33" s="7"/>
      <c r="B33" s="55" t="s">
        <v>36</v>
      </c>
      <c r="C33" s="56">
        <f>C32+C17</f>
        <v>62.57</v>
      </c>
      <c r="D33" s="56">
        <f>D32+D17</f>
        <v>102.56</v>
      </c>
      <c r="E33" s="56">
        <f>E32+E17</f>
        <v>165.13</v>
      </c>
      <c r="F33" s="56"/>
      <c r="G33" s="57">
        <f>C33*100/E33/100</f>
        <v>0.37891358323744934</v>
      </c>
      <c r="H33" s="10"/>
    </row>
    <row r="34" spans="1:8" ht="18.75" thickBot="1">
      <c r="A34" s="7"/>
      <c r="B34" s="30" t="s">
        <v>20</v>
      </c>
      <c r="C34" s="31">
        <f>C33+'May 12'!C29</f>
        <v>109.41</v>
      </c>
      <c r="D34" s="31">
        <f>D33+'May 12'!D29</f>
        <v>188.66</v>
      </c>
      <c r="E34" s="31">
        <f>E33+'May 12'!E29</f>
        <v>308.39</v>
      </c>
      <c r="F34" s="31"/>
      <c r="G34" s="59">
        <f>C34*100/E34/100</f>
        <v>0.354778040792503</v>
      </c>
      <c r="H34" s="10"/>
    </row>
  </sheetData>
  <sheetProtection/>
  <printOptions/>
  <pageMargins left="0.5905511811023623" right="0.15748031496062992" top="0.3937007874015748" bottom="0.31496062992125984" header="0.15748031496062992" footer="0.1574803149606299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Krastins</dc:creator>
  <cp:keywords/>
  <dc:description/>
  <cp:lastModifiedBy>Andris Rigerts</cp:lastModifiedBy>
  <cp:lastPrinted>2012-04-06T13:02:41Z</cp:lastPrinted>
  <dcterms:created xsi:type="dcterms:W3CDTF">2003-01-30T14:42:16Z</dcterms:created>
  <dcterms:modified xsi:type="dcterms:W3CDTF">2012-04-11T09:14:02Z</dcterms:modified>
  <cp:category/>
  <cp:version/>
  <cp:contentType/>
  <cp:contentStatus/>
</cp:coreProperties>
</file>